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N14" i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N10" i="1"/>
  <c r="M10" i="1"/>
  <c r="L10" i="1"/>
  <c r="K10" i="1"/>
  <c r="J10" i="1"/>
  <c r="I10" i="1"/>
  <c r="H10" i="1"/>
  <c r="G10" i="1"/>
  <c r="F10" i="1"/>
  <c r="E10" i="1"/>
  <c r="D10" i="1"/>
  <c r="C10" i="1"/>
  <c r="N8" i="1"/>
  <c r="M8" i="1"/>
  <c r="L8" i="1"/>
  <c r="K8" i="1"/>
  <c r="J8" i="1"/>
  <c r="I8" i="1"/>
  <c r="H8" i="1"/>
  <c r="G8" i="1"/>
  <c r="F8" i="1"/>
  <c r="E8" i="1"/>
  <c r="D8" i="1"/>
  <c r="C8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<sst xmlns="http://schemas.openxmlformats.org/spreadsheetml/2006/main" count="39" uniqueCount="20">
  <si>
    <t>学术著作对各类文献影响力的获奖等级分析</t>
    <phoneticPr fontId="1" type="noConversion"/>
  </si>
  <si>
    <t>获奖等级</t>
    <phoneticPr fontId="1" type="noConversion"/>
  </si>
  <si>
    <t>文献类型</t>
    <phoneticPr fontId="1" type="noConversion"/>
  </si>
  <si>
    <t>总计</t>
    <phoneticPr fontId="1" type="noConversion"/>
  </si>
  <si>
    <t>期刊论文</t>
  </si>
  <si>
    <t xml:space="preserve">中国博士学
位论文 </t>
    <phoneticPr fontId="1" type="noConversion"/>
  </si>
  <si>
    <t>中国优秀硕士学位
论文</t>
    <phoneticPr fontId="1" type="noConversion"/>
  </si>
  <si>
    <t>中国重要会议
论文</t>
    <phoneticPr fontId="1" type="noConversion"/>
  </si>
  <si>
    <t>国际会议论文</t>
    <phoneticPr fontId="1" type="noConversion"/>
  </si>
  <si>
    <t>被引次数</t>
    <phoneticPr fontId="1" type="noConversion"/>
  </si>
  <si>
    <t>被引著作数</t>
    <phoneticPr fontId="1" type="noConversion"/>
  </si>
  <si>
    <t>著作数</t>
    <phoneticPr fontId="1" type="noConversion"/>
  </si>
  <si>
    <t xml:space="preserve">荣誉奖 </t>
  </si>
  <si>
    <t>数量</t>
    <phoneticPr fontId="1" type="noConversion"/>
  </si>
  <si>
    <t>比例（%）</t>
    <phoneticPr fontId="1" type="noConversion"/>
  </si>
  <si>
    <t xml:space="preserve">一等奖 </t>
  </si>
  <si>
    <t xml:space="preserve">二等奖 </t>
  </si>
  <si>
    <t xml:space="preserve">三等奖 </t>
  </si>
  <si>
    <t xml:space="preserve">优秀奖/四等奖 </t>
    <phoneticPr fontId="1" type="noConversion"/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</si>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</sst>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16"/>
    </sheetView>
  </sheetViews>
  <sheetFormatPr defaultRowHeight="13.5" x14ac:dyDescent="0.15"/>
  <sheetData>
    <row r="1" spans="1:14" x14ac:dyDescent="0.15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 t="s">
        <v>1</v>
      </c>
      <c r="B2" s="2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2" t="s">
        <v>3</v>
      </c>
      <c r="N2" s="2"/>
    </row>
    <row r="3" spans="1:14" x14ac:dyDescent="0.15">
      <c r="A3" s="2"/>
      <c r="B3" s="2"/>
      <c r="C3" s="2" t="s">
        <v>4</v>
      </c>
      <c r="D3" s="2"/>
      <c r="E3" s="2" t="s">
        <v>5</v>
      </c>
      <c r="F3" s="2"/>
      <c r="G3" s="2" t="s">
        <v>6</v>
      </c>
      <c r="H3" s="2"/>
      <c r="I3" s="2" t="s">
        <v>7</v>
      </c>
      <c r="J3" s="2"/>
      <c r="K3" s="2" t="s">
        <v>8</v>
      </c>
      <c r="L3" s="2"/>
      <c r="M3" s="2"/>
      <c r="N3" s="2"/>
    </row>
    <row r="4" spans="1:14" ht="27" x14ac:dyDescent="0.15">
      <c r="A4" s="2"/>
      <c r="B4" s="2"/>
      <c r="C4" s="4" t="s">
        <v>9</v>
      </c>
      <c r="D4" s="4" t="s">
        <v>10</v>
      </c>
      <c r="E4" s="4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4" t="s">
        <v>10</v>
      </c>
      <c r="K4" s="4" t="s">
        <v>9</v>
      </c>
      <c r="L4" s="4" t="s">
        <v>10</v>
      </c>
      <c r="M4" s="4" t="s">
        <v>9</v>
      </c>
      <c r="N4" s="4" t="s">
        <v>11</v>
      </c>
    </row>
    <row r="5" spans="1:14" x14ac:dyDescent="0.15">
      <c r="A5" s="5" t="s">
        <v>12</v>
      </c>
      <c r="B5" s="6" t="s">
        <v>13</v>
      </c>
      <c r="C5" s="6">
        <v>823</v>
      </c>
      <c r="D5" s="6">
        <v>27</v>
      </c>
      <c r="E5" s="6">
        <v>302</v>
      </c>
      <c r="F5" s="6">
        <v>29</v>
      </c>
      <c r="G5" s="6">
        <v>712</v>
      </c>
      <c r="H5" s="6">
        <v>30</v>
      </c>
      <c r="I5" s="6">
        <v>33</v>
      </c>
      <c r="J5" s="6">
        <v>15</v>
      </c>
      <c r="K5" s="6">
        <v>11</v>
      </c>
      <c r="L5" s="6">
        <v>4</v>
      </c>
      <c r="M5" s="6">
        <v>1881</v>
      </c>
      <c r="N5" s="6">
        <v>37</v>
      </c>
    </row>
    <row r="6" spans="1:14" x14ac:dyDescent="0.15">
      <c r="A6" s="5"/>
      <c r="B6" s="6" t="s">
        <v>14</v>
      </c>
      <c r="C6" s="6">
        <f>ROUND(C5/$M5,4) *100</f>
        <v>43.75</v>
      </c>
      <c r="D6" s="6">
        <f>ROUND(D5/$N5,4)*100</f>
        <v>72.97</v>
      </c>
      <c r="E6" s="6">
        <f t="shared" ref="E6" si="0">ROUND(E5/$M5,4) *100</f>
        <v>16.059999999999999</v>
      </c>
      <c r="F6" s="6">
        <f t="shared" ref="F6" si="1">ROUND(F5/$N5,4)*100</f>
        <v>78.38000000000001</v>
      </c>
      <c r="G6" s="6">
        <f t="shared" ref="G6" si="2">ROUND(G5/$M5,4) *100</f>
        <v>37.85</v>
      </c>
      <c r="H6" s="6">
        <f t="shared" ref="H6" si="3">ROUND(H5/$N5,4)*100</f>
        <v>81.08</v>
      </c>
      <c r="I6" s="6">
        <f t="shared" ref="I6" si="4">ROUND(I5/$M5,4) *100</f>
        <v>1.7500000000000002</v>
      </c>
      <c r="J6" s="6">
        <f t="shared" ref="J6" si="5">ROUND(J5/$N5,4)*100</f>
        <v>40.54</v>
      </c>
      <c r="K6" s="6">
        <f t="shared" ref="K6" si="6">ROUND(K5/$M5,4) *100</f>
        <v>0.57999999999999996</v>
      </c>
      <c r="L6" s="6">
        <f t="shared" ref="L6" si="7">ROUND(L5/$N5,4)*100</f>
        <v>10.81</v>
      </c>
      <c r="M6" s="6">
        <f t="shared" ref="M6" si="8">ROUND(M5/$M5,4) *100</f>
        <v>100</v>
      </c>
      <c r="N6" s="6">
        <f t="shared" ref="N6" si="9">ROUND(N5/$N5,4)*100</f>
        <v>100</v>
      </c>
    </row>
    <row r="7" spans="1:14" x14ac:dyDescent="0.15">
      <c r="A7" s="5" t="s">
        <v>15</v>
      </c>
      <c r="B7" s="6" t="s">
        <v>13</v>
      </c>
      <c r="C7" s="6">
        <v>2923</v>
      </c>
      <c r="D7" s="6">
        <v>71</v>
      </c>
      <c r="E7" s="6">
        <v>1416</v>
      </c>
      <c r="F7" s="6">
        <v>66</v>
      </c>
      <c r="G7" s="6">
        <v>2881</v>
      </c>
      <c r="H7" s="6">
        <v>68</v>
      </c>
      <c r="I7" s="6">
        <v>86</v>
      </c>
      <c r="J7" s="6">
        <v>22</v>
      </c>
      <c r="K7" s="6">
        <v>48</v>
      </c>
      <c r="L7" s="6">
        <v>11</v>
      </c>
      <c r="M7" s="6">
        <v>7354</v>
      </c>
      <c r="N7" s="6">
        <v>102</v>
      </c>
    </row>
    <row r="8" spans="1:14" x14ac:dyDescent="0.15">
      <c r="A8" s="5"/>
      <c r="B8" s="6" t="s">
        <v>14</v>
      </c>
      <c r="C8" s="6">
        <f>ROUND(C7/$M7,4) *100</f>
        <v>39.75</v>
      </c>
      <c r="D8" s="6">
        <f>ROUND(D7/$N7,4)*100</f>
        <v>69.61</v>
      </c>
      <c r="E8" s="6">
        <f t="shared" ref="E8" si="10">ROUND(E7/$M7,4) *100</f>
        <v>19.25</v>
      </c>
      <c r="F8" s="6">
        <f t="shared" ref="F8" si="11">ROUND(F7/$N7,4)*100</f>
        <v>64.710000000000008</v>
      </c>
      <c r="G8" s="6">
        <f t="shared" ref="G8" si="12">ROUND(G7/$M7,4) *100</f>
        <v>39.18</v>
      </c>
      <c r="H8" s="6">
        <f t="shared" ref="H8" si="13">ROUND(H7/$N7,4)*100</f>
        <v>66.67</v>
      </c>
      <c r="I8" s="6">
        <f t="shared" ref="I8" si="14">ROUND(I7/$M7,4) *100</f>
        <v>1.17</v>
      </c>
      <c r="J8" s="6">
        <f t="shared" ref="J8" si="15">ROUND(J7/$N7,4)*100</f>
        <v>21.57</v>
      </c>
      <c r="K8" s="6">
        <f t="shared" ref="K8" si="16">ROUND(K7/$M7,4) *100</f>
        <v>0.65</v>
      </c>
      <c r="L8" s="6">
        <f t="shared" ref="L8" si="17">ROUND(L7/$N7,4)*100</f>
        <v>10.780000000000001</v>
      </c>
      <c r="M8" s="6">
        <f t="shared" ref="M8" si="18">ROUND(M7/$M7,4) *100</f>
        <v>100</v>
      </c>
      <c r="N8" s="6">
        <f t="shared" ref="N8" si="19">ROUND(N7/$N7,4)*100</f>
        <v>100</v>
      </c>
    </row>
    <row r="9" spans="1:14" x14ac:dyDescent="0.15">
      <c r="A9" s="5" t="s">
        <v>16</v>
      </c>
      <c r="B9" s="6" t="s">
        <v>13</v>
      </c>
      <c r="C9" s="6">
        <v>6137</v>
      </c>
      <c r="D9" s="6">
        <v>280</v>
      </c>
      <c r="E9" s="6">
        <v>2826</v>
      </c>
      <c r="F9" s="6">
        <v>247</v>
      </c>
      <c r="G9" s="6">
        <v>9300</v>
      </c>
      <c r="H9" s="6">
        <v>297</v>
      </c>
      <c r="I9" s="6">
        <v>191</v>
      </c>
      <c r="J9" s="6">
        <v>67</v>
      </c>
      <c r="K9" s="6">
        <v>38</v>
      </c>
      <c r="L9" s="6">
        <v>28</v>
      </c>
      <c r="M9" s="6">
        <v>18492</v>
      </c>
      <c r="N9" s="6">
        <v>449</v>
      </c>
    </row>
    <row r="10" spans="1:14" x14ac:dyDescent="0.15">
      <c r="A10" s="5"/>
      <c r="B10" s="6" t="s">
        <v>14</v>
      </c>
      <c r="C10" s="6">
        <f>ROUND(C9/$M9,4) *100</f>
        <v>33.19</v>
      </c>
      <c r="D10" s="6">
        <f>ROUND(D9/$N9,4)*100</f>
        <v>62.360000000000007</v>
      </c>
      <c r="E10" s="6">
        <f t="shared" ref="E10" si="20">ROUND(E9/$M9,4) *100</f>
        <v>15.28</v>
      </c>
      <c r="F10" s="6">
        <f t="shared" ref="F10" si="21">ROUND(F9/$N9,4)*100</f>
        <v>55.010000000000005</v>
      </c>
      <c r="G10" s="6">
        <f t="shared" ref="G10" si="22">ROUND(G9/$M9,4) *100</f>
        <v>50.29</v>
      </c>
      <c r="H10" s="6">
        <f t="shared" ref="H10" si="23">ROUND(H9/$N9,4)*100</f>
        <v>66.149999999999991</v>
      </c>
      <c r="I10" s="6">
        <f t="shared" ref="I10" si="24">ROUND(I9/$M9,4) *100</f>
        <v>1.03</v>
      </c>
      <c r="J10" s="6">
        <f t="shared" ref="J10" si="25">ROUND(J9/$N9,4)*100</f>
        <v>14.92</v>
      </c>
      <c r="K10" s="6">
        <f t="shared" ref="K10" si="26">ROUND(K9/$M9,4) *100</f>
        <v>0.21</v>
      </c>
      <c r="L10" s="6">
        <f t="shared" ref="L10" si="27">ROUND(L9/$N9,4)*100</f>
        <v>6.2399999999999993</v>
      </c>
      <c r="M10" s="6">
        <f t="shared" ref="M10" si="28">ROUND(M9/$M9,4) *100</f>
        <v>100</v>
      </c>
      <c r="N10" s="6">
        <f t="shared" ref="N10" si="29">ROUND(N9/$N9,4)*100</f>
        <v>100</v>
      </c>
    </row>
    <row r="11" spans="1:14" x14ac:dyDescent="0.15">
      <c r="A11" s="5" t="s">
        <v>17</v>
      </c>
      <c r="B11" s="6" t="s">
        <v>13</v>
      </c>
      <c r="C11" s="6">
        <v>13312</v>
      </c>
      <c r="D11" s="6">
        <v>863</v>
      </c>
      <c r="E11" s="6">
        <v>5345</v>
      </c>
      <c r="F11" s="6">
        <v>690</v>
      </c>
      <c r="G11" s="6">
        <v>18335</v>
      </c>
      <c r="H11" s="6">
        <v>933</v>
      </c>
      <c r="I11" s="6">
        <v>292</v>
      </c>
      <c r="J11" s="6">
        <v>156</v>
      </c>
      <c r="K11" s="6">
        <v>126</v>
      </c>
      <c r="L11" s="6">
        <v>68</v>
      </c>
      <c r="M11" s="6">
        <v>37410</v>
      </c>
      <c r="N11" s="6">
        <v>1472</v>
      </c>
    </row>
    <row r="12" spans="1:14" x14ac:dyDescent="0.15">
      <c r="A12" s="5"/>
      <c r="B12" s="6" t="s">
        <v>14</v>
      </c>
      <c r="C12" s="6">
        <f>ROUND(C11/$M11,4) *100</f>
        <v>35.58</v>
      </c>
      <c r="D12" s="6">
        <f>ROUND(D11/$N11,4)*100</f>
        <v>58.63</v>
      </c>
      <c r="E12" s="6">
        <f t="shared" ref="E12" si="30">ROUND(E11/$M11,4) *100</f>
        <v>14.29</v>
      </c>
      <c r="F12" s="6">
        <f t="shared" ref="F12" si="31">ROUND(F11/$N11,4)*100</f>
        <v>46.88</v>
      </c>
      <c r="G12" s="6">
        <f t="shared" ref="G12" si="32">ROUND(G11/$M11,4) *100</f>
        <v>49.01</v>
      </c>
      <c r="H12" s="6">
        <f t="shared" ref="H12" si="33">ROUND(H11/$N11,4)*100</f>
        <v>63.38</v>
      </c>
      <c r="I12" s="6">
        <f t="shared" ref="I12" si="34">ROUND(I11/$M11,4) *100</f>
        <v>0.77999999999999992</v>
      </c>
      <c r="J12" s="6">
        <f t="shared" ref="J12" si="35">ROUND(J11/$N11,4)*100</f>
        <v>10.6</v>
      </c>
      <c r="K12" s="6">
        <f t="shared" ref="K12" si="36">ROUND(K11/$M11,4) *100</f>
        <v>0.33999999999999997</v>
      </c>
      <c r="L12" s="6">
        <f t="shared" ref="L12" si="37">ROUND(L11/$N11,4)*100</f>
        <v>4.62</v>
      </c>
      <c r="M12" s="6">
        <f t="shared" ref="M12" si="38">ROUND(M11/$M11,4) *100</f>
        <v>100</v>
      </c>
      <c r="N12" s="6">
        <f t="shared" ref="N12" si="39">ROUND(N11/$N11,4)*100</f>
        <v>100</v>
      </c>
    </row>
    <row r="13" spans="1:14" x14ac:dyDescent="0.15">
      <c r="A13" s="5" t="s">
        <v>18</v>
      </c>
      <c r="B13" s="6" t="s">
        <v>13</v>
      </c>
      <c r="C13" s="6">
        <v>2032</v>
      </c>
      <c r="D13" s="6">
        <v>233</v>
      </c>
      <c r="E13" s="6">
        <v>852</v>
      </c>
      <c r="F13" s="6">
        <v>199</v>
      </c>
      <c r="G13" s="6">
        <v>3669</v>
      </c>
      <c r="H13" s="6">
        <v>266</v>
      </c>
      <c r="I13" s="6">
        <v>37</v>
      </c>
      <c r="J13" s="6">
        <v>31</v>
      </c>
      <c r="K13" s="6">
        <v>17</v>
      </c>
      <c r="L13" s="6">
        <v>14</v>
      </c>
      <c r="M13" s="6">
        <v>6607</v>
      </c>
      <c r="N13" s="6">
        <v>445</v>
      </c>
    </row>
    <row r="14" spans="1:14" x14ac:dyDescent="0.15">
      <c r="A14" s="5"/>
      <c r="B14" s="6" t="s">
        <v>14</v>
      </c>
      <c r="C14" s="6">
        <f>ROUND(C13/$M13,4) *100</f>
        <v>30.759999999999998</v>
      </c>
      <c r="D14" s="6">
        <f>ROUND(D13/$N13,4)*100</f>
        <v>52.359999999999992</v>
      </c>
      <c r="E14" s="6">
        <f t="shared" ref="E14" si="40">ROUND(E13/$M13,4) *100</f>
        <v>12.9</v>
      </c>
      <c r="F14" s="6">
        <f t="shared" ref="F14" si="41">ROUND(F13/$N13,4)*100</f>
        <v>44.72</v>
      </c>
      <c r="G14" s="6">
        <f t="shared" ref="G14" si="42">ROUND(G13/$M13,4) *100</f>
        <v>55.53</v>
      </c>
      <c r="H14" s="6">
        <f t="shared" ref="H14" si="43">ROUND(H13/$N13,4)*100</f>
        <v>59.78</v>
      </c>
      <c r="I14" s="6">
        <f t="shared" ref="I14" si="44">ROUND(I13/$M13,4) *100</f>
        <v>0.55999999999999994</v>
      </c>
      <c r="J14" s="6">
        <f t="shared" ref="J14" si="45">ROUND(J13/$N13,4)*100</f>
        <v>6.97</v>
      </c>
      <c r="K14" s="6">
        <f t="shared" ref="K14" si="46">ROUND(K13/$M13,4) *100</f>
        <v>0.26</v>
      </c>
      <c r="L14" s="6">
        <f t="shared" ref="L14" si="47">ROUND(L13/$N13,4)*100</f>
        <v>3.15</v>
      </c>
      <c r="M14" s="6">
        <f t="shared" ref="M14" si="48">ROUND(M13/$M13,4) *100</f>
        <v>100</v>
      </c>
      <c r="N14" s="6">
        <f t="shared" ref="N14" si="49">ROUND(N13/$N13,4)*100</f>
        <v>100</v>
      </c>
    </row>
    <row r="15" spans="1:14" x14ac:dyDescent="0.15">
      <c r="A15" s="5" t="s">
        <v>19</v>
      </c>
      <c r="B15" s="6" t="s">
        <v>13</v>
      </c>
      <c r="C15" s="6">
        <v>25227</v>
      </c>
      <c r="D15" s="6">
        <v>1474</v>
      </c>
      <c r="E15" s="6">
        <v>10741</v>
      </c>
      <c r="F15" s="6">
        <v>1231</v>
      </c>
      <c r="G15" s="6">
        <v>34897</v>
      </c>
      <c r="H15" s="6">
        <v>1594</v>
      </c>
      <c r="I15" s="6">
        <v>639</v>
      </c>
      <c r="J15" s="6">
        <v>291</v>
      </c>
      <c r="K15" s="6">
        <v>240</v>
      </c>
      <c r="L15" s="6">
        <v>125</v>
      </c>
      <c r="M15" s="6">
        <v>71744</v>
      </c>
      <c r="N15" s="6">
        <v>2505</v>
      </c>
    </row>
    <row r="16" spans="1:14" x14ac:dyDescent="0.15">
      <c r="A16" s="5"/>
      <c r="B16" s="6" t="s">
        <v>14</v>
      </c>
      <c r="C16" s="6">
        <f>ROUND(C15/$M15,4) *100</f>
        <v>35.160000000000004</v>
      </c>
      <c r="D16" s="6">
        <f>ROUND(D15/$N15,4)*100</f>
        <v>58.84</v>
      </c>
      <c r="E16" s="6">
        <f t="shared" ref="E16" si="50">ROUND(E15/$M15,4) *100</f>
        <v>14.97</v>
      </c>
      <c r="F16" s="6">
        <f t="shared" ref="F16" si="51">ROUND(F15/$N15,4)*100</f>
        <v>49.14</v>
      </c>
      <c r="G16" s="6">
        <f t="shared" ref="G16" si="52">ROUND(G15/$M15,4) *100</f>
        <v>48.64</v>
      </c>
      <c r="H16" s="6">
        <f t="shared" ref="H16" si="53">ROUND(H15/$N15,4)*100</f>
        <v>63.629999999999995</v>
      </c>
      <c r="I16" s="6">
        <f t="shared" ref="I16" si="54">ROUND(I15/$M15,4) *100</f>
        <v>0.89</v>
      </c>
      <c r="J16" s="6">
        <f t="shared" ref="J16" si="55">ROUND(J15/$N15,4)*100</f>
        <v>11.62</v>
      </c>
      <c r="K16" s="6">
        <f t="shared" ref="K16" si="56">ROUND(K15/$M15,4) *100</f>
        <v>0.33</v>
      </c>
      <c r="L16" s="6">
        <f t="shared" ref="L16" si="57">ROUND(L15/$N15,4)*100</f>
        <v>4.99</v>
      </c>
      <c r="M16" s="6">
        <f t="shared" ref="M16" si="58">ROUND(M15/$M15,4) *100</f>
        <v>100</v>
      </c>
      <c r="N16" s="6">
        <f t="shared" ref="N16" si="59">ROUND(N15/$N15,4)*100</f>
        <v>100</v>
      </c>
    </row>
  </sheetData>
  <mergeCells count="14">
    <mergeCell ref="A5:A6"/>
    <mergeCell ref="A7:A8"/>
    <mergeCell ref="A9:A10"/>
    <mergeCell ref="A11:A12"/>
    <mergeCell ref="A13:A14"/>
    <mergeCell ref="A15:A16"/>
    <mergeCell ref="A2:B4"/>
    <mergeCell ref="C2:L2"/>
    <mergeCell ref="M2:N3"/>
    <mergeCell ref="C3:D3"/>
    <mergeCell ref="E3:F3"/>
    <mergeCell ref="G3:H3"/>
    <mergeCell ref="I3:J3"/>
    <mergeCell ref="K3:L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2017-06-24T13:47:47Z</dcterms:modified>
</cp:coreProperties>
</file>